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Приложение №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6" i="1" s="1"/>
  <c r="D23" i="1"/>
  <c r="C23" i="1"/>
  <c r="C16" i="1" s="1"/>
  <c r="D16" i="1"/>
  <c r="E27" i="1"/>
  <c r="D27" i="1"/>
  <c r="C27" i="1"/>
  <c r="E36" i="1" l="1"/>
  <c r="D36" i="1"/>
  <c r="C36" i="1"/>
  <c r="E40" i="1" l="1"/>
  <c r="D40" i="1"/>
  <c r="C40" i="1"/>
  <c r="E38" i="1"/>
  <c r="D38" i="1"/>
  <c r="C38" i="1"/>
  <c r="E34" i="1"/>
  <c r="D34" i="1"/>
  <c r="C34" i="1"/>
  <c r="E31" i="1"/>
  <c r="D31" i="1"/>
  <c r="C31" i="1"/>
  <c r="E19" i="1"/>
  <c r="D19" i="1"/>
  <c r="C19" i="1"/>
  <c r="E17" i="1"/>
  <c r="D17" i="1"/>
  <c r="C17" i="1"/>
  <c r="E33" i="1" l="1"/>
  <c r="E32" i="1" s="1"/>
  <c r="C33" i="1"/>
  <c r="D33" i="1"/>
  <c r="D32" i="1" s="1"/>
  <c r="D15" i="1" l="1"/>
  <c r="E15" i="1"/>
  <c r="C32" i="1"/>
  <c r="C15" i="1" s="1"/>
</calcChain>
</file>

<file path=xl/sharedStrings.xml><?xml version="1.0" encoding="utf-8"?>
<sst xmlns="http://schemas.openxmlformats.org/spreadsheetml/2006/main" count="74" uniqueCount="71">
  <si>
    <t>к Решению Совета сельского</t>
  </si>
  <si>
    <t xml:space="preserve">сельсовет муниципального </t>
  </si>
  <si>
    <t>района Уфимский район</t>
  </si>
  <si>
    <t>Республики Башкортостан</t>
  </si>
  <si>
    <t>(руб.)</t>
  </si>
  <si>
    <t>Код вида, подвида доходов бюджета</t>
  </si>
  <si>
    <t>Наименование</t>
  </si>
  <si>
    <t>Сумма</t>
  </si>
  <si>
    <t>2025 год</t>
  </si>
  <si>
    <t>2026 год</t>
  </si>
  <si>
    <t>2027 год</t>
  </si>
  <si>
    <t>Всего</t>
  </si>
  <si>
    <t>10000000 00 0000 000</t>
  </si>
  <si>
    <t>Налоговые и неналоговые доходы</t>
  </si>
  <si>
    <t>10102000 01 0000 110</t>
  </si>
  <si>
    <t>Налог на доходы физических лиц</t>
  </si>
  <si>
    <t>1010201001 0000 110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</si>
  <si>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</si>
  <si>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10600000 00 0000 000</t>
  </si>
  <si>
    <t>Налоги на имущество</t>
  </si>
  <si>
    <t>1060103010 0000 110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</si>
  <si>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</si>
  <si>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1060603310 0000 110</t>
  </si>
  <si>
    <t>Земельный налог с организаций, обладающих земельным участком, расположенным в границах сельских поселений</t>
  </si>
  <si>
    <t>1060604310 0000 110</t>
  </si>
  <si>
    <t>Земельный налог с физических, обладающих земельным участком, расположенным в границах сельских поселений</t>
  </si>
  <si>
    <t>1110000 00 0000 0000</t>
  </si>
  <si>
    <t>Доходы от использования имущества, находящегося в государственной и муниципальной собственности</t>
  </si>
  <si>
    <t xml:space="preserve"> 1110502510 0000 120</t>
  </si>
  <si>
    <t>Доходы, получаемые в виде арендной платы, а также  средства  от  продажи  права  на заключение договоров аренды  за  земли, находящиеся  в  собственности  сельских поселений (за исключением    земельных участков муниципальных бюджетных и   автономных учреждений)</t>
  </si>
  <si>
    <t xml:space="preserve"> 1110507510 0000 120</t>
  </si>
  <si>
    <t>Доходы от сдачи в аренду имущества, составляющего казну сельских поселений (за исключением земельных участков)</t>
  </si>
  <si>
    <t>1130000 00 0000 0000</t>
  </si>
  <si>
    <t>1 13 02 065 10 0000 130</t>
  </si>
  <si>
    <t>Доходы, поступающие в порядке возмещения расходов, понесенных в связи с эксплуатацией имущества сельских поселений</t>
  </si>
  <si>
    <t>1 13 02 995 10 1708 130</t>
  </si>
  <si>
    <t>Прочие доходы от компенсации затрат бюджетов сельских поселений (Плата за наем в муниципальном жилищном фонде)</t>
  </si>
  <si>
    <t>11700000 00 0000 000</t>
  </si>
  <si>
    <t>Прочие неналоговые доходы бюджетов сельских поселений (Иные поступления)</t>
  </si>
  <si>
    <t>20000000 00 0000 000</t>
  </si>
  <si>
    <t>Безвозмездные поступления</t>
  </si>
  <si>
    <t>20200000 00 0000 000</t>
  </si>
  <si>
    <t>Безвозмездные поступления от других бюджетов бюджетной системы Российской Федерации</t>
  </si>
  <si>
    <t>20216 001 00 0000 150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</si>
  <si>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</si>
  <si>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2 02 16 001 10 0000 150</t>
  </si>
  <si>
    <t>Дотации бюджетам сельских поселений на выравнивание бюджетной обеспеченности из бюджетов муниципальных районов</t>
  </si>
  <si>
    <t>20230000 00 0000 150</t>
  </si>
  <si>
    <t>Субвенции бюджетам бюджетной системы Российской Федерации</t>
  </si>
  <si>
    <t>2023511810 0000 150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</si>
  <si>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</si>
  <si>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20240000 00 0000 150</t>
  </si>
  <si>
    <t>Иные межбюджетные трансферты</t>
  </si>
  <si>
    <t>2024001410 0000 150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</si>
  <si>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</si>
  <si>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2024999910 7204 150</t>
  </si>
  <si>
    <t>Прочие межбюджетные трансферты, передаваемые бюджетам сельских поселений (Иные межбюджетные трансферты на доведение средней заработной платы работников муниципальных учреждений культуры до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Республике Башкортостан)</t>
  </si>
  <si>
    <t>2024999910 7404 150</t>
  </si>
  <si>
    <t>Прочие межбюджетные трансферты, передаваемые бюджетам сельских поселений (Иные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поселений)</t>
  </si>
  <si>
    <t>поселения Дмитриевский</t>
  </si>
  <si>
    <t>от «___» _______2024 года № _»</t>
  </si>
  <si>
    <t xml:space="preserve"> 1110503510 0000 120</t>
  </si>
  <si>
    <t>Доходы от сдачи в аренду имущества,                                 находящегося в оперативном управлении                                 органов управления  сельских поселений  и созданных ими учреждений (за  исключением имущества муниципальных бюджетных и  автономных учреждений)</t>
  </si>
  <si>
    <t>Дотации бюджетам бюджетной системы Российской Федерации</t>
  </si>
  <si>
    <t>20210000 00 0000 150</t>
  </si>
  <si>
    <t>2021500110 0000 150</t>
  </si>
  <si>
    <t>Прочие доходы от оказания платных услуг (работ) получетелями средств бюджетов поселений</t>
  </si>
  <si>
    <t>1130199510 0000 130</t>
  </si>
  <si>
    <t>Доходы от оказания платных услуг и компенсации затрат государства</t>
  </si>
  <si>
    <t>Поступления доходов в бюджет сельского поселения Дмитриевский сельсовет муниципального района Уфимский район Республики Башкортостан на 2025-2027 г.г.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</si>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</sst>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43" fontId="2" fillId="0" borderId="0" xfId="2" applyFont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43" fontId="2" fillId="0" borderId="1" xfId="2" applyFont="1" applyBorder="1" applyAlignment="1">
      <alignment horizontal="right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2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49" fontId="6" fillId="0" borderId="3" xfId="1" applyNumberFormat="1" applyFont="1" applyBorder="1" applyAlignment="1">
      <alignment horizontal="left" vertical="center" wrapText="1"/>
    </xf>
    <xf numFmtId="49" fontId="7" fillId="0" borderId="3" xfId="1" applyNumberFormat="1" applyFont="1" applyFill="1" applyBorder="1" applyAlignment="1">
      <alignment horizontal="left" vertical="center" shrinkToFit="1"/>
    </xf>
    <xf numFmtId="49" fontId="7" fillId="0" borderId="3" xfId="1" applyNumberFormat="1" applyFont="1" applyFill="1" applyBorder="1" applyAlignment="1">
      <alignment horizontal="left" vertical="center" wrapText="1"/>
    </xf>
    <xf numFmtId="43" fontId="6" fillId="0" borderId="3" xfId="2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left" vertical="center" shrinkToFit="1"/>
    </xf>
    <xf numFmtId="0" fontId="8" fillId="0" borderId="3" xfId="1" applyNumberFormat="1" applyFont="1" applyFill="1" applyBorder="1" applyAlignment="1">
      <alignment horizontal="left" vertical="center" wrapText="1"/>
    </xf>
    <xf numFmtId="43" fontId="5" fillId="0" borderId="3" xfId="2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left" vertical="center" wrapText="1"/>
    </xf>
    <xf numFmtId="43" fontId="7" fillId="0" borderId="3" xfId="2" applyFont="1" applyFill="1" applyBorder="1" applyAlignment="1">
      <alignment horizontal="center" vertical="center" shrinkToFit="1"/>
    </xf>
    <xf numFmtId="0" fontId="8" fillId="0" borderId="3" xfId="1" applyNumberFormat="1" applyFont="1" applyFill="1" applyBorder="1" applyAlignment="1">
      <alignment horizontal="left" vertical="center" wrapText="1" shrinkToFit="1"/>
    </xf>
    <xf numFmtId="43" fontId="8" fillId="0" borderId="3" xfId="2" applyFont="1" applyFill="1" applyBorder="1" applyAlignment="1">
      <alignment horizontal="center" vertical="center" shrinkToFit="1"/>
    </xf>
    <xf numFmtId="0" fontId="7" fillId="0" borderId="3" xfId="1" applyNumberFormat="1" applyFont="1" applyFill="1" applyBorder="1" applyAlignment="1">
      <alignment horizontal="left" vertical="center" wrapText="1" shrinkToFit="1"/>
    </xf>
    <xf numFmtId="49" fontId="6" fillId="0" borderId="3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vertical="center" wrapText="1"/>
    </xf>
    <xf numFmtId="43" fontId="6" fillId="0" borderId="3" xfId="2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left" vertical="center"/>
    </xf>
    <xf numFmtId="49" fontId="5" fillId="0" borderId="3" xfId="1" applyNumberFormat="1" applyFont="1" applyBorder="1" applyAlignment="1">
      <alignment vertical="center" wrapText="1"/>
    </xf>
    <xf numFmtId="43" fontId="5" fillId="2" borderId="3" xfId="2" applyFont="1" applyFill="1" applyBorder="1" applyAlignment="1">
      <alignment horizontal="center" vertical="center"/>
    </xf>
    <xf numFmtId="49" fontId="6" fillId="0" borderId="3" xfId="1" applyNumberFormat="1" applyFont="1" applyBorder="1" applyAlignment="1">
      <alignment vertical="center"/>
    </xf>
    <xf numFmtId="0" fontId="5" fillId="0" borderId="3" xfId="1" applyNumberFormat="1" applyFont="1" applyBorder="1" applyAlignment="1">
      <alignment vertical="center" wrapText="1"/>
    </xf>
    <xf numFmtId="43" fontId="5" fillId="0" borderId="3" xfId="2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3" fontId="6" fillId="2" borderId="3" xfId="2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wrapText="1"/>
    </xf>
    <xf numFmtId="49" fontId="7" fillId="0" borderId="3" xfId="1" quotePrefix="1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 shrinkToFit="1"/>
    </xf>
    <xf numFmtId="49" fontId="8" fillId="0" borderId="3" xfId="1" applyNumberFormat="1" applyFont="1" applyFill="1" applyBorder="1" applyAlignment="1">
      <alignment horizontal="left" vertical="center" wrapText="1" shrinkToFit="1"/>
    </xf>
    <xf numFmtId="43" fontId="6" fillId="0" borderId="3" xfId="2" applyFont="1" applyBorder="1" applyAlignment="1">
      <alignment vertical="center" wrapText="1"/>
    </xf>
    <xf numFmtId="43" fontId="6" fillId="0" borderId="3" xfId="2" applyFont="1" applyFill="1" applyBorder="1" applyAlignment="1">
      <alignment vertical="center" shrinkToFit="1"/>
    </xf>
    <xf numFmtId="43" fontId="2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14" zoomScale="80" zoomScaleNormal="80" workbookViewId="0">
      <selection activeCell="A43" sqref="A43"/>
    </sheetView>
  </sheetViews>
  <sheetFormatPr defaultColWidth="8.85546875" defaultRowHeight="15" x14ac:dyDescent="0.25"/>
  <cols>
    <col min="1" max="1" width="24.28515625" style="1" customWidth="1"/>
    <col min="2" max="2" width="47.42578125" style="1" customWidth="1"/>
    <col min="3" max="3" width="17.85546875" style="1" customWidth="1"/>
    <col min="4" max="4" width="17.28515625" style="1" customWidth="1"/>
    <col min="5" max="5" width="17.42578125" style="1" customWidth="1"/>
    <col min="6" max="16384" width="8.85546875" style="1"/>
  </cols>
  <sheetData>
    <row r="1" spans="1:5" ht="15.75" x14ac:dyDescent="0.25">
      <c r="B1" s="2"/>
      <c r="C1" s="2"/>
      <c r="D1" s="45" t="s">
        <v>70</v>
      </c>
      <c r="E1" s="45"/>
    </row>
    <row r="2" spans="1:5" ht="15.75" x14ac:dyDescent="0.25">
      <c r="B2" s="2"/>
      <c r="C2" s="2"/>
      <c r="D2" s="45" t="s">
        <v>0</v>
      </c>
      <c r="E2" s="45"/>
    </row>
    <row r="3" spans="1:5" ht="15.75" x14ac:dyDescent="0.25">
      <c r="B3" s="2"/>
      <c r="C3" s="2"/>
      <c r="D3" s="45" t="s">
        <v>59</v>
      </c>
      <c r="E3" s="45"/>
    </row>
    <row r="4" spans="1:5" ht="15.75" x14ac:dyDescent="0.25">
      <c r="B4" s="2"/>
      <c r="C4" s="2"/>
      <c r="D4" s="45" t="s">
        <v>1</v>
      </c>
      <c r="E4" s="45"/>
    </row>
    <row r="5" spans="1:5" ht="15.75" x14ac:dyDescent="0.25">
      <c r="B5" s="2"/>
      <c r="C5" s="2"/>
      <c r="D5" s="45" t="s">
        <v>2</v>
      </c>
      <c r="E5" s="45"/>
    </row>
    <row r="6" spans="1:5" ht="15.75" x14ac:dyDescent="0.25">
      <c r="B6" s="2"/>
      <c r="C6" s="2"/>
      <c r="D6" s="45" t="s">
        <v>3</v>
      </c>
      <c r="E6" s="45"/>
    </row>
    <row r="7" spans="1:5" ht="15.75" x14ac:dyDescent="0.25">
      <c r="B7" s="2"/>
      <c r="C7" s="2"/>
      <c r="D7" s="45" t="s">
        <v>60</v>
      </c>
      <c r="E7" s="45"/>
    </row>
    <row r="8" spans="1:5" ht="15.6" x14ac:dyDescent="0.3">
      <c r="B8" s="2"/>
      <c r="C8" s="2"/>
      <c r="D8" s="2"/>
      <c r="E8" s="3"/>
    </row>
    <row r="9" spans="1:5" ht="15.6" x14ac:dyDescent="0.3">
      <c r="B9" s="2"/>
      <c r="C9" s="2"/>
      <c r="D9" s="2"/>
      <c r="E9" s="3"/>
    </row>
    <row r="10" spans="1:5" x14ac:dyDescent="0.25">
      <c r="A10" s="46" t="s">
        <v>69</v>
      </c>
      <c r="B10" s="46"/>
      <c r="C10" s="46"/>
      <c r="D10" s="46"/>
      <c r="E10" s="46"/>
    </row>
    <row r="11" spans="1:5" ht="18.75" customHeight="1" x14ac:dyDescent="0.25">
      <c r="A11" s="46"/>
      <c r="B11" s="46"/>
      <c r="C11" s="46"/>
      <c r="D11" s="46"/>
      <c r="E11" s="46"/>
    </row>
    <row r="12" spans="1:5" ht="18.75" x14ac:dyDescent="0.3">
      <c r="A12" s="4"/>
      <c r="B12" s="5"/>
      <c r="C12" s="5"/>
      <c r="D12" s="5"/>
      <c r="E12" s="6" t="s">
        <v>4</v>
      </c>
    </row>
    <row r="13" spans="1:5" x14ac:dyDescent="0.25">
      <c r="A13" s="47" t="s">
        <v>5</v>
      </c>
      <c r="B13" s="49" t="s">
        <v>6</v>
      </c>
      <c r="C13" s="51" t="s">
        <v>7</v>
      </c>
      <c r="D13" s="51"/>
      <c r="E13" s="51"/>
    </row>
    <row r="14" spans="1:5" ht="15.75" x14ac:dyDescent="0.25">
      <c r="A14" s="48"/>
      <c r="B14" s="50"/>
      <c r="C14" s="7" t="s">
        <v>8</v>
      </c>
      <c r="D14" s="7" t="s">
        <v>9</v>
      </c>
      <c r="E14" s="8" t="s">
        <v>10</v>
      </c>
    </row>
    <row r="15" spans="1:5" x14ac:dyDescent="0.25">
      <c r="A15" s="9"/>
      <c r="B15" s="10" t="s">
        <v>11</v>
      </c>
      <c r="C15" s="43">
        <f>C16+C32</f>
        <v>30851200</v>
      </c>
      <c r="D15" s="43">
        <f>D16+D32</f>
        <v>31355000</v>
      </c>
      <c r="E15" s="43">
        <f>E16+E32</f>
        <v>31818900</v>
      </c>
    </row>
    <row r="16" spans="1:5" x14ac:dyDescent="0.25">
      <c r="A16" s="11" t="s">
        <v>12</v>
      </c>
      <c r="B16" s="10" t="s">
        <v>13</v>
      </c>
      <c r="C16" s="43">
        <f>C17+C19+C23+C27</f>
        <v>15045000</v>
      </c>
      <c r="D16" s="43">
        <f>D17+D19+D23+D27</f>
        <v>15380000</v>
      </c>
      <c r="E16" s="43">
        <f>E17+E19+E23+E27</f>
        <v>15750000</v>
      </c>
    </row>
    <row r="17" spans="1:5" x14ac:dyDescent="0.25">
      <c r="A17" s="12" t="s">
        <v>14</v>
      </c>
      <c r="B17" s="13" t="s">
        <v>15</v>
      </c>
      <c r="C17" s="14">
        <f>C18</f>
        <v>5060000</v>
      </c>
      <c r="D17" s="44">
        <f>D18</f>
        <v>5310000</v>
      </c>
      <c r="E17" s="14">
        <f>E18</f>
        <v>5570000</v>
      </c>
    </row>
    <row r="18" spans="1:5" ht="90" x14ac:dyDescent="0.25">
      <c r="A18" s="15" t="s">
        <v>16</v>
      </c>
      <c r="B18" s="16" t="s">
        <v>17</v>
      </c>
      <c r="C18" s="17">
        <v>5060000</v>
      </c>
      <c r="D18" s="17">
        <v>5310000</v>
      </c>
      <c r="E18" s="17">
        <v>5570000</v>
      </c>
    </row>
    <row r="19" spans="1:5" ht="15" customHeight="1" x14ac:dyDescent="0.25">
      <c r="A19" s="12" t="s">
        <v>18</v>
      </c>
      <c r="B19" s="13" t="s">
        <v>19</v>
      </c>
      <c r="C19" s="14">
        <f>C20+C21+C22</f>
        <v>8895000</v>
      </c>
      <c r="D19" s="14">
        <f>D20+D21+D22</f>
        <v>8980000</v>
      </c>
      <c r="E19" s="14">
        <f>E20+E21+E22</f>
        <v>9090000</v>
      </c>
    </row>
    <row r="20" spans="1:5" ht="60" x14ac:dyDescent="0.25">
      <c r="A20" s="15" t="s">
        <v>20</v>
      </c>
      <c r="B20" s="18" t="s">
        <v>21</v>
      </c>
      <c r="C20" s="17">
        <v>3065000</v>
      </c>
      <c r="D20" s="17">
        <v>3150000</v>
      </c>
      <c r="E20" s="17">
        <v>3260000</v>
      </c>
    </row>
    <row r="21" spans="1:5" ht="45" customHeight="1" x14ac:dyDescent="0.25">
      <c r="A21" s="15" t="s">
        <v>22</v>
      </c>
      <c r="B21" s="18" t="s">
        <v>23</v>
      </c>
      <c r="C21" s="17">
        <v>500000</v>
      </c>
      <c r="D21" s="17">
        <v>500000</v>
      </c>
      <c r="E21" s="17">
        <v>500000</v>
      </c>
    </row>
    <row r="22" spans="1:5" ht="45" x14ac:dyDescent="0.25">
      <c r="A22" s="15" t="s">
        <v>24</v>
      </c>
      <c r="B22" s="18" t="s">
        <v>25</v>
      </c>
      <c r="C22" s="17">
        <v>5330000</v>
      </c>
      <c r="D22" s="17">
        <v>5330000</v>
      </c>
      <c r="E22" s="17">
        <v>5330000</v>
      </c>
    </row>
    <row r="23" spans="1:5" ht="45" customHeight="1" x14ac:dyDescent="0.25">
      <c r="A23" s="12" t="s">
        <v>26</v>
      </c>
      <c r="B23" s="40" t="s">
        <v>27</v>
      </c>
      <c r="C23" s="19">
        <f>C24+C25+C26</f>
        <v>545000</v>
      </c>
      <c r="D23" s="19">
        <f>D24+D25+D26</f>
        <v>545000</v>
      </c>
      <c r="E23" s="19">
        <f>E24+E25+E26</f>
        <v>545000</v>
      </c>
    </row>
    <row r="24" spans="1:5" ht="82.9" customHeight="1" x14ac:dyDescent="0.25">
      <c r="A24" s="15" t="s">
        <v>28</v>
      </c>
      <c r="B24" s="42" t="s">
        <v>29</v>
      </c>
      <c r="C24" s="21">
        <v>65000</v>
      </c>
      <c r="D24" s="21">
        <v>65000</v>
      </c>
      <c r="E24" s="21">
        <v>65000</v>
      </c>
    </row>
    <row r="25" spans="1:5" ht="81.599999999999994" customHeight="1" x14ac:dyDescent="0.25">
      <c r="A25" s="15" t="s">
        <v>61</v>
      </c>
      <c r="B25" s="41" t="s">
        <v>62</v>
      </c>
      <c r="C25" s="21">
        <v>70000</v>
      </c>
      <c r="D25" s="21">
        <v>70000</v>
      </c>
      <c r="E25" s="21">
        <v>70000</v>
      </c>
    </row>
    <row r="26" spans="1:5" ht="45" customHeight="1" x14ac:dyDescent="0.25">
      <c r="A26" s="15" t="s">
        <v>30</v>
      </c>
      <c r="B26" s="20" t="s">
        <v>31</v>
      </c>
      <c r="C26" s="21">
        <v>410000</v>
      </c>
      <c r="D26" s="21">
        <v>410000</v>
      </c>
      <c r="E26" s="21">
        <v>410000</v>
      </c>
    </row>
    <row r="27" spans="1:5" ht="30" customHeight="1" x14ac:dyDescent="0.25">
      <c r="A27" s="12" t="s">
        <v>32</v>
      </c>
      <c r="B27" s="22" t="s">
        <v>68</v>
      </c>
      <c r="C27" s="19">
        <f>C28+C29+C30</f>
        <v>545000</v>
      </c>
      <c r="D27" s="19">
        <f>D28+D29+D30</f>
        <v>545000</v>
      </c>
      <c r="E27" s="19">
        <f>E28+E29+E30</f>
        <v>545000</v>
      </c>
    </row>
    <row r="28" spans="1:5" ht="45" x14ac:dyDescent="0.25">
      <c r="A28" s="38" t="s">
        <v>67</v>
      </c>
      <c r="B28" s="39" t="s">
        <v>66</v>
      </c>
      <c r="C28" s="21">
        <v>200000</v>
      </c>
      <c r="D28" s="21">
        <v>200000</v>
      </c>
      <c r="E28" s="21">
        <v>200000</v>
      </c>
    </row>
    <row r="29" spans="1:5" ht="45" x14ac:dyDescent="0.25">
      <c r="A29" s="12" t="s">
        <v>33</v>
      </c>
      <c r="B29" s="20" t="s">
        <v>34</v>
      </c>
      <c r="C29" s="21">
        <v>25000</v>
      </c>
      <c r="D29" s="21">
        <v>25000</v>
      </c>
      <c r="E29" s="21">
        <v>25000</v>
      </c>
    </row>
    <row r="30" spans="1:5" ht="45" customHeight="1" x14ac:dyDescent="0.25">
      <c r="A30" s="15" t="s">
        <v>35</v>
      </c>
      <c r="B30" s="20" t="s">
        <v>36</v>
      </c>
      <c r="C30" s="21">
        <v>320000</v>
      </c>
      <c r="D30" s="21">
        <v>320000</v>
      </c>
      <c r="E30" s="21">
        <v>320000</v>
      </c>
    </row>
    <row r="31" spans="1:5" ht="30" hidden="1" customHeight="1" x14ac:dyDescent="0.3">
      <c r="A31" s="12" t="s">
        <v>37</v>
      </c>
      <c r="B31" s="22" t="s">
        <v>38</v>
      </c>
      <c r="C31" s="19" t="e">
        <f>SUM(#REF!)</f>
        <v>#REF!</v>
      </c>
      <c r="D31" s="19" t="e">
        <f>SUM(#REF!)</f>
        <v>#REF!</v>
      </c>
      <c r="E31" s="19" t="e">
        <f>SUM(#REF!)</f>
        <v>#REF!</v>
      </c>
    </row>
    <row r="32" spans="1:5" ht="15" customHeight="1" x14ac:dyDescent="0.25">
      <c r="A32" s="23" t="s">
        <v>39</v>
      </c>
      <c r="B32" s="24" t="s">
        <v>40</v>
      </c>
      <c r="C32" s="25">
        <f>C33</f>
        <v>15806200</v>
      </c>
      <c r="D32" s="25">
        <f>D33</f>
        <v>15975000</v>
      </c>
      <c r="E32" s="25">
        <f t="shared" ref="E32" si="0">E33</f>
        <v>16068900</v>
      </c>
    </row>
    <row r="33" spans="1:5" ht="43.15" customHeight="1" x14ac:dyDescent="0.25">
      <c r="A33" s="23" t="s">
        <v>41</v>
      </c>
      <c r="B33" s="24" t="s">
        <v>42</v>
      </c>
      <c r="C33" s="25">
        <f>C36+C38+C40</f>
        <v>15806200</v>
      </c>
      <c r="D33" s="25">
        <f>D36+D38+D40</f>
        <v>15975000</v>
      </c>
      <c r="E33" s="25">
        <f>E36+E38+E40</f>
        <v>16068900</v>
      </c>
    </row>
    <row r="34" spans="1:5" ht="60" hidden="1" customHeight="1" x14ac:dyDescent="0.3">
      <c r="A34" s="23" t="s">
        <v>43</v>
      </c>
      <c r="B34" s="24" t="s">
        <v>44</v>
      </c>
      <c r="C34" s="25">
        <f>C35</f>
        <v>0</v>
      </c>
      <c r="D34" s="25">
        <f t="shared" ref="D34:E34" si="1">D35</f>
        <v>0</v>
      </c>
      <c r="E34" s="25">
        <f t="shared" si="1"/>
        <v>0</v>
      </c>
    </row>
    <row r="35" spans="1:5" ht="26.45" hidden="1" customHeight="1" x14ac:dyDescent="0.3">
      <c r="A35" s="26" t="s">
        <v>45</v>
      </c>
      <c r="B35" s="27" t="s">
        <v>46</v>
      </c>
      <c r="C35" s="28">
        <v>0</v>
      </c>
      <c r="D35" s="28">
        <v>0</v>
      </c>
      <c r="E35" s="28">
        <v>0</v>
      </c>
    </row>
    <row r="36" spans="1:5" ht="28.5" x14ac:dyDescent="0.25">
      <c r="A36" s="35" t="s">
        <v>64</v>
      </c>
      <c r="B36" s="33" t="s">
        <v>63</v>
      </c>
      <c r="C36" s="37">
        <f>C37</f>
        <v>8815800</v>
      </c>
      <c r="D36" s="37">
        <f>D37</f>
        <v>8815800</v>
      </c>
      <c r="E36" s="28">
        <f>E37</f>
        <v>8815800</v>
      </c>
    </row>
    <row r="37" spans="1:5" ht="30" x14ac:dyDescent="0.25">
      <c r="A37" s="36" t="s">
        <v>65</v>
      </c>
      <c r="B37" s="34" t="s">
        <v>63</v>
      </c>
      <c r="C37" s="28">
        <v>8815800</v>
      </c>
      <c r="D37" s="28">
        <v>8815800</v>
      </c>
      <c r="E37" s="37">
        <v>8815800</v>
      </c>
    </row>
    <row r="38" spans="1:5" ht="30" customHeight="1" x14ac:dyDescent="0.25">
      <c r="A38" s="23" t="s">
        <v>47</v>
      </c>
      <c r="B38" s="24" t="s">
        <v>48</v>
      </c>
      <c r="C38" s="25">
        <f>C39</f>
        <v>855300</v>
      </c>
      <c r="D38" s="25">
        <f>D39</f>
        <v>936100</v>
      </c>
      <c r="E38" s="25">
        <f>E39</f>
        <v>936100</v>
      </c>
    </row>
    <row r="39" spans="1:5" ht="60" customHeight="1" x14ac:dyDescent="0.25">
      <c r="A39" s="26" t="s">
        <v>49</v>
      </c>
      <c r="B39" s="27" t="s">
        <v>50</v>
      </c>
      <c r="C39" s="28">
        <v>855300</v>
      </c>
      <c r="D39" s="28">
        <v>936100</v>
      </c>
      <c r="E39" s="28">
        <v>936100</v>
      </c>
    </row>
    <row r="40" spans="1:5" x14ac:dyDescent="0.25">
      <c r="A40" s="23" t="s">
        <v>51</v>
      </c>
      <c r="B40" s="29" t="s">
        <v>52</v>
      </c>
      <c r="C40" s="25">
        <f>SUM(C41:C44)</f>
        <v>6135100</v>
      </c>
      <c r="D40" s="25">
        <f>SUM(D41:D44)</f>
        <v>6223100</v>
      </c>
      <c r="E40" s="25">
        <f>SUM(E41:E44)</f>
        <v>6317000</v>
      </c>
    </row>
    <row r="41" spans="1:5" ht="72.599999999999994" customHeight="1" x14ac:dyDescent="0.25">
      <c r="A41" s="26" t="s">
        <v>53</v>
      </c>
      <c r="B41" s="27" t="s">
        <v>54</v>
      </c>
      <c r="C41" s="28">
        <v>4282400</v>
      </c>
      <c r="D41" s="28">
        <v>4282400</v>
      </c>
      <c r="E41" s="28">
        <v>4282400</v>
      </c>
    </row>
    <row r="42" spans="1:5" ht="18" hidden="1" customHeight="1" x14ac:dyDescent="0.3">
      <c r="A42" s="26" t="s">
        <v>55</v>
      </c>
      <c r="B42" s="30" t="s">
        <v>56</v>
      </c>
      <c r="C42" s="31">
        <v>0</v>
      </c>
      <c r="D42" s="31">
        <v>0</v>
      </c>
      <c r="E42" s="31">
        <v>0</v>
      </c>
    </row>
    <row r="43" spans="1:5" ht="150" x14ac:dyDescent="0.25">
      <c r="A43" s="36" t="s">
        <v>55</v>
      </c>
      <c r="B43" s="32" t="s">
        <v>56</v>
      </c>
      <c r="C43" s="31">
        <v>1252700</v>
      </c>
      <c r="D43" s="31">
        <v>1340700</v>
      </c>
      <c r="E43" s="31">
        <v>1434600</v>
      </c>
    </row>
    <row r="44" spans="1:5" ht="112.15" customHeight="1" x14ac:dyDescent="0.25">
      <c r="A44" s="26" t="s">
        <v>57</v>
      </c>
      <c r="B44" s="30" t="s">
        <v>58</v>
      </c>
      <c r="C44" s="31">
        <v>600000</v>
      </c>
      <c r="D44" s="31">
        <v>600000</v>
      </c>
      <c r="E44" s="31">
        <v>600000</v>
      </c>
    </row>
  </sheetData>
  <mergeCells count="11">
    <mergeCell ref="D7:E7"/>
    <mergeCell ref="A10:E11"/>
    <mergeCell ref="A13:A14"/>
    <mergeCell ref="B13:B14"/>
    <mergeCell ref="C13:E13"/>
    <mergeCell ref="D6:E6"/>
    <mergeCell ref="D1:E1"/>
    <mergeCell ref="D2:E2"/>
    <mergeCell ref="D3:E3"/>
    <mergeCell ref="D4:E4"/>
    <mergeCell ref="D5:E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Certified Windows</cp:lastModifiedBy>
  <cp:lastPrinted>2024-11-08T06:39:39Z</cp:lastPrinted>
  <dcterms:created xsi:type="dcterms:W3CDTF">2024-11-07T05:51:01Z</dcterms:created>
  <dcterms:modified xsi:type="dcterms:W3CDTF">2024-11-08T06:42:52Z</dcterms:modified>
</cp:coreProperties>
</file>